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jobs\欧洲跨境电商财税\AVASK\VAT\对方提供资料\申报流程\20221010-UK计算逻辑\"/>
    </mc:Choice>
  </mc:AlternateContent>
  <bookViews>
    <workbookView xWindow="-120" yWindow="-120" windowWidth="29040" windowHeight="15840"/>
  </bookViews>
  <sheets>
    <sheet name="Sheet1" sheetId="1" r:id="rId1"/>
    <sheet name="C79" sheetId="2" r:id="rId2"/>
    <sheet name="PVA" sheetId="3" r:id="rId3"/>
    <sheet name="BOX" sheetId="4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4" l="1"/>
  <c r="B58" i="1" l="1"/>
  <c r="B57" i="1"/>
  <c r="B56" i="1"/>
  <c r="B55" i="1"/>
  <c r="B54" i="1"/>
  <c r="B53" i="1"/>
  <c r="B49" i="1"/>
  <c r="B48" i="1"/>
  <c r="B50" i="1"/>
  <c r="B47" i="1"/>
  <c r="B46" i="1"/>
  <c r="B45" i="1"/>
  <c r="B44" i="1"/>
  <c r="B41" i="1" l="1"/>
  <c r="B40" i="1"/>
  <c r="B39" i="1"/>
  <c r="B38" i="1"/>
  <c r="B37" i="1"/>
  <c r="B34" i="1"/>
  <c r="B33" i="1"/>
  <c r="B32" i="1"/>
  <c r="B31" i="1"/>
  <c r="B30" i="1"/>
  <c r="B29" i="1"/>
  <c r="B28" i="1"/>
  <c r="B25" i="1"/>
  <c r="B24" i="1"/>
  <c r="B23" i="1"/>
  <c r="B22" i="1"/>
  <c r="B21" i="1"/>
  <c r="B18" i="1"/>
  <c r="B17" i="1"/>
  <c r="B16" i="1"/>
  <c r="B15" i="1"/>
  <c r="B14" i="1"/>
  <c r="B10" i="1" l="1"/>
  <c r="B11" i="1"/>
  <c r="B9" i="1"/>
  <c r="B8" i="1"/>
  <c r="B7" i="1"/>
  <c r="B6" i="1"/>
  <c r="B5" i="1"/>
</calcChain>
</file>

<file path=xl/sharedStrings.xml><?xml version="1.0" encoding="utf-8"?>
<sst xmlns="http://schemas.openxmlformats.org/spreadsheetml/2006/main" count="224" uniqueCount="91">
  <si>
    <t>注：以下代码分类如下：A-应计税的销售；B-不计税销售；C-抵扣；P-递延；</t>
    <phoneticPr fontId="1" type="noConversion"/>
  </si>
  <si>
    <t>A1</t>
    <phoneticPr fontId="1" type="noConversion"/>
  </si>
  <si>
    <t>筛选步骤</t>
    <phoneticPr fontId="1" type="noConversion"/>
  </si>
  <si>
    <t>列</t>
    <phoneticPr fontId="1" type="noConversion"/>
  </si>
  <si>
    <t>CQ</t>
    <phoneticPr fontId="1" type="noConversion"/>
  </si>
  <si>
    <t>TAX_COLLECTION_RESPONSIBILITY</t>
    <phoneticPr fontId="1" type="noConversion"/>
  </si>
  <si>
    <t>SELLER</t>
    <phoneticPr fontId="1" type="noConversion"/>
  </si>
  <si>
    <t>列的名称</t>
    <phoneticPr fontId="1" type="noConversion"/>
  </si>
  <si>
    <t>筛选项</t>
    <phoneticPr fontId="1" type="noConversion"/>
  </si>
  <si>
    <t>CC</t>
    <phoneticPr fontId="1" type="noConversion"/>
  </si>
  <si>
    <t>TAXABLE_JURISDICTION</t>
    <phoneticPr fontId="1" type="noConversion"/>
  </si>
  <si>
    <t>UNITED KINGDOM</t>
    <phoneticPr fontId="1" type="noConversion"/>
  </si>
  <si>
    <t>F</t>
    <phoneticPr fontId="1" type="noConversion"/>
  </si>
  <si>
    <t>TRANSACTION_TYPE</t>
    <phoneticPr fontId="1" type="noConversion"/>
  </si>
  <si>
    <t>AE</t>
    <phoneticPr fontId="1" type="noConversion"/>
  </si>
  <si>
    <t>PRICE_OF_ITEMS_VAT_RATE_PERCENT</t>
    <phoneticPr fontId="1" type="noConversion"/>
  </si>
  <si>
    <t>BA</t>
    <phoneticPr fontId="1" type="noConversion"/>
  </si>
  <si>
    <t>TOTAL_ACTIVITY_VALUE_AMT_VAT_INCL</t>
    <phoneticPr fontId="1" type="noConversion"/>
  </si>
  <si>
    <t>B</t>
    <phoneticPr fontId="1" type="noConversion"/>
  </si>
  <si>
    <t>ACTIVITY_PERIOD</t>
    <phoneticPr fontId="1" type="noConversion"/>
  </si>
  <si>
    <t>按月份分别统计</t>
    <phoneticPr fontId="1" type="noConversion"/>
  </si>
  <si>
    <t>没有代扣代缴SELLER应交税金的申报筛选</t>
    <phoneticPr fontId="1" type="noConversion"/>
  </si>
  <si>
    <t>A2</t>
    <phoneticPr fontId="1" type="noConversion"/>
  </si>
  <si>
    <t>没有代扣代缴0税率的筛选</t>
    <phoneticPr fontId="1" type="noConversion"/>
  </si>
  <si>
    <t>剔除0</t>
    <phoneticPr fontId="1" type="noConversion"/>
  </si>
  <si>
    <t>筛选0</t>
    <phoneticPr fontId="1" type="noConversion"/>
  </si>
  <si>
    <t>B2</t>
    <phoneticPr fontId="1" type="noConversion"/>
  </si>
  <si>
    <t>B1</t>
    <phoneticPr fontId="1" type="noConversion"/>
  </si>
  <si>
    <t>针对COMMINGLING_SELL的计算（计入销售）</t>
    <phoneticPr fontId="1" type="noConversion"/>
  </si>
  <si>
    <t>COMMINGLING_SELL</t>
    <phoneticPr fontId="1" type="noConversion"/>
  </si>
  <si>
    <t>亚马逊-英国计算逻辑</t>
    <phoneticPr fontId="1" type="noConversion"/>
  </si>
  <si>
    <t>代扣代缴OMP申报的筛选</t>
    <phoneticPr fontId="1" type="noConversion"/>
  </si>
  <si>
    <t>MARKETPLACE</t>
    <phoneticPr fontId="1" type="noConversion"/>
  </si>
  <si>
    <t>Box1</t>
    <phoneticPr fontId="1" type="noConversion"/>
  </si>
  <si>
    <t>销项应交税金+PVA账单VAT税金</t>
    <phoneticPr fontId="1" type="noConversion"/>
  </si>
  <si>
    <t>定义</t>
    <phoneticPr fontId="1" type="noConversion"/>
  </si>
  <si>
    <t>公式</t>
    <phoneticPr fontId="1" type="noConversion"/>
  </si>
  <si>
    <t>Box2</t>
    <phoneticPr fontId="1" type="noConversion"/>
  </si>
  <si>
    <t>转入税金</t>
    <phoneticPr fontId="1" type="noConversion"/>
  </si>
  <si>
    <t>UK已脱欧，无需计算；</t>
    <phoneticPr fontId="1" type="noConversion"/>
  </si>
  <si>
    <t>Box3</t>
    <phoneticPr fontId="1" type="noConversion"/>
  </si>
  <si>
    <t>应缴增值税总额</t>
    <phoneticPr fontId="1" type="noConversion"/>
  </si>
  <si>
    <t>=Box1+ Box2</t>
    <phoneticPr fontId="1" type="noConversion"/>
  </si>
  <si>
    <t>Box4</t>
    <phoneticPr fontId="1" type="noConversion"/>
  </si>
  <si>
    <t xml:space="preserve">可抵扣的进项税额  (C79 进项税额+ PVA账单VAT税金) </t>
    <phoneticPr fontId="1" type="noConversion"/>
  </si>
  <si>
    <t>=C1/1.2*20%+C2+P1</t>
    <phoneticPr fontId="1" type="noConversion"/>
  </si>
  <si>
    <t>Box5</t>
    <phoneticPr fontId="1" type="noConversion"/>
  </si>
  <si>
    <t>本期应交税金</t>
    <phoneticPr fontId="1" type="noConversion"/>
  </si>
  <si>
    <t>=Box3- Box4</t>
    <phoneticPr fontId="1" type="noConversion"/>
  </si>
  <si>
    <t>Box6</t>
    <phoneticPr fontId="1" type="noConversion"/>
  </si>
  <si>
    <t>本期不含税销售额汇总（包括代扣代缴订单，未代扣代缴订单，0税率出口订单）</t>
    <phoneticPr fontId="1" type="noConversion"/>
  </si>
  <si>
    <t>Box7</t>
    <phoneticPr fontId="1" type="noConversion"/>
  </si>
  <si>
    <t>货值 ( C79 货值NET部分 +PVA账单的货值NET 部分)</t>
    <phoneticPr fontId="1" type="noConversion"/>
  </si>
  <si>
    <t>=(C2+P1)/20%</t>
    <phoneticPr fontId="1" type="noConversion"/>
  </si>
  <si>
    <t>Box8</t>
    <phoneticPr fontId="1" type="noConversion"/>
  </si>
  <si>
    <t>转出货物成本</t>
    <phoneticPr fontId="1" type="noConversion"/>
  </si>
  <si>
    <t>Box9</t>
    <phoneticPr fontId="1" type="noConversion"/>
  </si>
  <si>
    <r>
      <t>C79 文件是由 HMRC 每月颁发一次。 他们将逐行详细说明客户当月发出的每批货物，是客户每个月进口报税的汇总， 该C79文件是授权我们能够在税务申报时抵扣进口增值税的凭证，截图中红圈金额</t>
    </r>
    <r>
      <rPr>
        <sz val="11"/>
        <color rgb="FFFF0000"/>
        <rFont val="等线"/>
        <family val="3"/>
        <charset val="134"/>
        <scheme val="minor"/>
      </rPr>
      <t>(C2)</t>
    </r>
    <r>
      <rPr>
        <sz val="11"/>
        <color theme="1"/>
        <rFont val="等线"/>
        <family val="2"/>
        <charset val="134"/>
        <scheme val="minor"/>
      </rPr>
      <t>。
C79文件样式请参考随附文件：C79。</t>
    </r>
    <phoneticPr fontId="1" type="noConversion"/>
  </si>
  <si>
    <r>
      <t>PVA （不可以抵扣，但需要申报体现金额）
增值税递延Postponed VAT accounting简称PVA。 简单来说就是,无需在清关时先支付进口增值税(Import VAT)再抵扣，而是在申报时体现进口增值税(Import VAT)金额即可，截图中红圈金额</t>
    </r>
    <r>
      <rPr>
        <sz val="11"/>
        <color rgb="FFFF0000"/>
        <rFont val="等线"/>
        <family val="3"/>
        <charset val="134"/>
        <scheme val="minor"/>
      </rPr>
      <t>(P1)</t>
    </r>
    <r>
      <rPr>
        <sz val="11"/>
        <color theme="1"/>
        <rFont val="等线"/>
        <family val="2"/>
        <charset val="134"/>
        <scheme val="minor"/>
      </rPr>
      <t>。
PVA文件样式请参考随附文件：PVA</t>
    </r>
    <phoneticPr fontId="1" type="noConversion"/>
  </si>
  <si>
    <t>BB</t>
    <phoneticPr fontId="1" type="noConversion"/>
  </si>
  <si>
    <t>TRANSACTION_CURRENCY_CODE</t>
    <phoneticPr fontId="1" type="noConversion"/>
  </si>
  <si>
    <t>C1</t>
    <phoneticPr fontId="1" type="noConversion"/>
  </si>
  <si>
    <t>针对COMMINGLING_BUY的计算（计入抵扣）</t>
    <phoneticPr fontId="1" type="noConversion"/>
  </si>
  <si>
    <t>货币</t>
    <phoneticPr fontId="1" type="noConversion"/>
  </si>
  <si>
    <t>求和(A1)-注意不同货币需要统一转换为GBP</t>
    <phoneticPr fontId="1" type="noConversion"/>
  </si>
  <si>
    <t>求和(A2)-注意不同货币需要统一转换为GBP</t>
    <phoneticPr fontId="1" type="noConversion"/>
  </si>
  <si>
    <t>求和(B1)-注意不同货币需要统一转换为GBP</t>
    <phoneticPr fontId="1" type="noConversion"/>
  </si>
  <si>
    <t>求和(B2)-注意不同货币需要统一转换为GBP</t>
    <phoneticPr fontId="1" type="noConversion"/>
  </si>
  <si>
    <t>求和(C1)-注意不同货币需要统一转换为GBP</t>
    <phoneticPr fontId="1" type="noConversion"/>
  </si>
  <si>
    <t>求和(A4)-注意不同货币需要统一转换为GBP</t>
    <phoneticPr fontId="1" type="noConversion"/>
  </si>
  <si>
    <t>求和(B4)-注意不同货币需要统一转换为GBP</t>
    <phoneticPr fontId="1" type="noConversion"/>
  </si>
  <si>
    <t>=(A1+A2+A3+A4)/1.2*20%+P1</t>
    <phoneticPr fontId="1" type="noConversion"/>
  </si>
  <si>
    <t>非亚马逊平台由客户自行填写数据（英国）</t>
    <phoneticPr fontId="1" type="noConversion"/>
  </si>
  <si>
    <t>A4</t>
    <phoneticPr fontId="1" type="noConversion"/>
  </si>
  <si>
    <t>筛选空白</t>
    <phoneticPr fontId="1" type="noConversion"/>
  </si>
  <si>
    <t>筛选Seller</t>
    <phoneticPr fontId="1" type="noConversion"/>
  </si>
  <si>
    <t>BQ</t>
    <phoneticPr fontId="1" type="noConversion"/>
  </si>
  <si>
    <t>SALE_ARRIVAL_COUNTRY</t>
    <phoneticPr fontId="1" type="noConversion"/>
  </si>
  <si>
    <t>筛选GB</t>
    <phoneticPr fontId="1" type="noConversion"/>
  </si>
  <si>
    <t>对CC列 &amp; AE列空白的订单进行识别计算，需要交税；</t>
    <phoneticPr fontId="1" type="noConversion"/>
  </si>
  <si>
    <t>SALE 和 REFUND 和 LIQUIDATION_SALE</t>
    <phoneticPr fontId="1" type="noConversion"/>
  </si>
  <si>
    <t>B4</t>
    <phoneticPr fontId="1" type="noConversion"/>
  </si>
  <si>
    <t>筛选MARKETPLACE</t>
    <phoneticPr fontId="1" type="noConversion"/>
  </si>
  <si>
    <t>BP</t>
    <phoneticPr fontId="1" type="noConversion"/>
  </si>
  <si>
    <t>SALE_DEPART_COUNTRY</t>
    <phoneticPr fontId="1" type="noConversion"/>
  </si>
  <si>
    <t>剔除GB</t>
    <phoneticPr fontId="1" type="noConversion"/>
  </si>
  <si>
    <t>从UK境外发往UK的自发货代扣代缴订单，无需交税</t>
    <phoneticPr fontId="1" type="noConversion"/>
  </si>
  <si>
    <t>=(A1+A2+A3+A4+B3)/1.2+B1+B2+B4</t>
    <phoneticPr fontId="1" type="noConversion"/>
  </si>
  <si>
    <t>COMMINGLING_BUY</t>
    <phoneticPr fontId="1" type="noConversion"/>
  </si>
  <si>
    <t>A3-没有代扣代缴, 应交税金，注意让客户填写含税金额,单位GBP</t>
    <phoneticPr fontId="1" type="noConversion"/>
  </si>
  <si>
    <t>B3-已代扣代缴, 无需交税，注意让客户填写含税金额,单位GBP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</si>
</sst>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rgb="FFFF0000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Alignment="1">
      <alignment vertical="center" wrapText="1"/>
    </xf>
    <xf numFmtId="49" fontId="0" fillId="2" borderId="0" xfId="0" applyNumberFormat="1" applyFill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276224</xdr:colOff>
      <xdr:row>0</xdr:row>
      <xdr:rowOff>0</xdr:rowOff>
    </xdr:from>
    <xdr:to>
      <xdr:col>19</xdr:col>
      <xdr:colOff>28215</xdr:colOff>
      <xdr:row>32</xdr:row>
      <xdr:rowOff>171450</xdr:rowOff>
    </xdr:to>
    <xdr:pic>
      <xdr:nvPicPr>
        <xdr:cNvPr id="2" name="图片 1" descr="文本&#10;&#10;描述已自动生成">
          <a:extLst>
            <a:ext uri="{FF2B5EF4-FFF2-40B4-BE49-F238E27FC236}">
              <a16:creationId xmlns:a16="http://schemas.microsoft.com/office/drawing/2014/main" id="{EE76D24E-E5A6-806F-E038-A94B002B6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4" y="0"/>
          <a:ext cx="7981591" cy="5962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466725</xdr:colOff>
      <xdr:row>0</xdr:row>
      <xdr:rowOff>0</xdr:rowOff>
    </xdr:from>
    <xdr:to>
      <xdr:col>16</xdr:col>
      <xdr:colOff>254635</xdr:colOff>
      <xdr:row>20</xdr:row>
      <xdr:rowOff>60960</xdr:rowOff>
    </xdr:to>
    <xdr:pic>
      <xdr:nvPicPr>
        <xdr:cNvPr id="2" name="图片 1" descr="图形用户界面, 文本, 应用程序, 电子邮件&#10;&#10;描述已自动生成">
          <a:extLst>
            <a:ext uri="{FF2B5EF4-FFF2-40B4-BE49-F238E27FC236}">
              <a16:creationId xmlns:a16="http://schemas.microsoft.com/office/drawing/2014/main" id="{F0B93BAB-2A29-0C14-15BA-A4388B3AB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3125" y="0"/>
          <a:ext cx="5274310" cy="3680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</xdr:colOff>
      <xdr:row>7</xdr:row>
      <xdr:rowOff>0</xdr:rowOff>
    </xdr:from>
    <xdr:to>
      <xdr:col>19</xdr:col>
      <xdr:colOff>503996</xdr:colOff>
      <xdr:row>36</xdr:row>
      <xdr:rowOff>18345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57925DD-E2E1-DFF4-54E9-48CD48C155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589"/>
        <a:stretch/>
      </xdr:blipFill>
      <xdr:spPr>
        <a:xfrm>
          <a:off x="6905625" y="1266825"/>
          <a:ext cx="6628571" cy="526662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表2" displayName="表2" ref="A4:E58" totalsRowShown="0">
  <tableColumns count="5">
    <tableColumn id="1" name="亚马逊-英国计算逻辑"/>
    <tableColumn id="2" name="筛选步骤">
      <calculatedColumnFormula>ROW()-26</calculatedColumnFormula>
    </tableColumn>
    <tableColumn id="3" name="列"/>
    <tableColumn id="4" name="列的名称"/>
    <tableColumn id="5" name="筛选项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表3" displayName="表3" ref="G4:K8" totalsRowShown="0">
  <tableColumns count="5">
    <tableColumn id="1" name="非亚马逊平台由客户自行填写数据（英国）"/>
    <tableColumn id="2" name="筛选步骤">
      <calculatedColumnFormula>ROW()-10</calculatedColumnFormula>
    </tableColumn>
    <tableColumn id="3" name="列"/>
    <tableColumn id="4" name="列的名称"/>
    <tableColumn id="5" name="筛选项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"/>
  <sheetViews>
    <sheetView tabSelected="1" workbookViewId="0">
      <selection activeCell="E11" sqref="E11"/>
    </sheetView>
  </sheetViews>
  <sheetFormatPr defaultRowHeight="13.8" x14ac:dyDescent="0.25"/>
  <cols>
    <col min="1" max="1" width="42.77734375" bestFit="1" customWidth="1"/>
    <col min="2" max="2" width="10.21875" customWidth="1"/>
    <col min="4" max="4" width="38.33203125" customWidth="1"/>
    <col min="5" max="5" width="40.109375" bestFit="1" customWidth="1"/>
    <col min="7" max="7" width="64" customWidth="1"/>
    <col min="8" max="8" width="10.21875" customWidth="1"/>
    <col min="10" max="10" width="37.6640625" bestFit="1" customWidth="1"/>
    <col min="11" max="11" width="17.44140625" bestFit="1" customWidth="1"/>
  </cols>
  <sheetData>
    <row r="1" spans="1:11" x14ac:dyDescent="0.25">
      <c r="A1" s="5" t="s">
        <v>0</v>
      </c>
      <c r="B1" s="5"/>
      <c r="C1" s="5"/>
      <c r="D1" s="5"/>
      <c r="E1" s="5"/>
    </row>
    <row r="4" spans="1:11" x14ac:dyDescent="0.25">
      <c r="A4" t="s">
        <v>30</v>
      </c>
      <c r="B4" t="s">
        <v>2</v>
      </c>
      <c r="C4" t="s">
        <v>3</v>
      </c>
      <c r="D4" t="s">
        <v>7</v>
      </c>
      <c r="E4" t="s">
        <v>8</v>
      </c>
      <c r="G4" t="s">
        <v>72</v>
      </c>
      <c r="H4" t="s">
        <v>2</v>
      </c>
      <c r="I4" t="s">
        <v>3</v>
      </c>
      <c r="J4" t="s">
        <v>7</v>
      </c>
      <c r="K4" t="s">
        <v>8</v>
      </c>
    </row>
    <row r="5" spans="1:11" x14ac:dyDescent="0.25">
      <c r="A5" t="s">
        <v>1</v>
      </c>
      <c r="B5">
        <f>ROW()-4</f>
        <v>1</v>
      </c>
      <c r="C5" t="s">
        <v>4</v>
      </c>
      <c r="D5" t="s">
        <v>5</v>
      </c>
      <c r="E5" t="s">
        <v>6</v>
      </c>
      <c r="G5" s="4" t="s">
        <v>89</v>
      </c>
    </row>
    <row r="6" spans="1:11" x14ac:dyDescent="0.25">
      <c r="A6" t="s">
        <v>21</v>
      </c>
      <c r="B6">
        <f t="shared" ref="B6:B11" si="0">ROW()-4</f>
        <v>2</v>
      </c>
      <c r="C6" t="s">
        <v>9</v>
      </c>
      <c r="D6" t="s">
        <v>10</v>
      </c>
      <c r="E6" t="s">
        <v>11</v>
      </c>
    </row>
    <row r="7" spans="1:11" x14ac:dyDescent="0.25">
      <c r="B7">
        <f t="shared" si="0"/>
        <v>3</v>
      </c>
      <c r="C7" t="s">
        <v>12</v>
      </c>
      <c r="D7" t="s">
        <v>13</v>
      </c>
      <c r="E7" s="4" t="s">
        <v>80</v>
      </c>
      <c r="G7" s="4" t="s">
        <v>90</v>
      </c>
    </row>
    <row r="8" spans="1:11" x14ac:dyDescent="0.25">
      <c r="B8">
        <f t="shared" si="0"/>
        <v>4</v>
      </c>
      <c r="C8" t="s">
        <v>14</v>
      </c>
      <c r="D8" t="s">
        <v>15</v>
      </c>
      <c r="E8" t="s">
        <v>24</v>
      </c>
    </row>
    <row r="9" spans="1:11" x14ac:dyDescent="0.25">
      <c r="B9">
        <f t="shared" si="0"/>
        <v>5</v>
      </c>
      <c r="C9" t="s">
        <v>18</v>
      </c>
      <c r="D9" t="s">
        <v>19</v>
      </c>
      <c r="E9" t="s">
        <v>20</v>
      </c>
    </row>
    <row r="10" spans="1:11" x14ac:dyDescent="0.25">
      <c r="B10">
        <f t="shared" si="0"/>
        <v>6</v>
      </c>
      <c r="C10" t="s">
        <v>59</v>
      </c>
      <c r="D10" t="s">
        <v>60</v>
      </c>
      <c r="E10" t="s">
        <v>63</v>
      </c>
    </row>
    <row r="11" spans="1:11" x14ac:dyDescent="0.25">
      <c r="B11">
        <f t="shared" si="0"/>
        <v>7</v>
      </c>
      <c r="C11" t="s">
        <v>16</v>
      </c>
      <c r="D11" t="s">
        <v>17</v>
      </c>
      <c r="E11" t="s">
        <v>64</v>
      </c>
    </row>
    <row r="13" spans="1:11" x14ac:dyDescent="0.25">
      <c r="A13" t="s">
        <v>22</v>
      </c>
      <c r="B13" t="s">
        <v>2</v>
      </c>
      <c r="C13" t="s">
        <v>3</v>
      </c>
      <c r="D13" t="s">
        <v>7</v>
      </c>
      <c r="E13" t="s">
        <v>8</v>
      </c>
    </row>
    <row r="14" spans="1:11" x14ac:dyDescent="0.25">
      <c r="A14" t="s">
        <v>28</v>
      </c>
      <c r="B14">
        <f>ROW()-13</f>
        <v>1</v>
      </c>
      <c r="C14" t="s">
        <v>12</v>
      </c>
      <c r="D14" t="s">
        <v>13</v>
      </c>
      <c r="E14" t="s">
        <v>29</v>
      </c>
    </row>
    <row r="15" spans="1:11" x14ac:dyDescent="0.25">
      <c r="B15">
        <f t="shared" ref="B15:B18" si="1">ROW()-13</f>
        <v>2</v>
      </c>
      <c r="C15" t="s">
        <v>9</v>
      </c>
      <c r="D15" t="s">
        <v>10</v>
      </c>
      <c r="E15" t="s">
        <v>11</v>
      </c>
    </row>
    <row r="16" spans="1:11" x14ac:dyDescent="0.25">
      <c r="B16">
        <f t="shared" si="1"/>
        <v>3</v>
      </c>
      <c r="C16" t="s">
        <v>18</v>
      </c>
      <c r="D16" t="s">
        <v>19</v>
      </c>
      <c r="E16" t="s">
        <v>20</v>
      </c>
    </row>
    <row r="17" spans="1:5" x14ac:dyDescent="0.25">
      <c r="B17">
        <f t="shared" si="1"/>
        <v>4</v>
      </c>
      <c r="C17" t="s">
        <v>59</v>
      </c>
      <c r="D17" t="s">
        <v>60</v>
      </c>
      <c r="E17" t="s">
        <v>63</v>
      </c>
    </row>
    <row r="18" spans="1:5" x14ac:dyDescent="0.25">
      <c r="B18">
        <f t="shared" si="1"/>
        <v>5</v>
      </c>
      <c r="C18" t="s">
        <v>16</v>
      </c>
      <c r="D18" t="s">
        <v>17</v>
      </c>
      <c r="E18" t="s">
        <v>65</v>
      </c>
    </row>
    <row r="20" spans="1:5" x14ac:dyDescent="0.25">
      <c r="A20" t="s">
        <v>61</v>
      </c>
      <c r="B20" t="s">
        <v>2</v>
      </c>
      <c r="C20" t="s">
        <v>3</v>
      </c>
      <c r="D20" t="s">
        <v>7</v>
      </c>
      <c r="E20" t="s">
        <v>8</v>
      </c>
    </row>
    <row r="21" spans="1:5" x14ac:dyDescent="0.25">
      <c r="A21" t="s">
        <v>62</v>
      </c>
      <c r="B21">
        <f>ROW()-20</f>
        <v>1</v>
      </c>
      <c r="C21" t="s">
        <v>12</v>
      </c>
      <c r="D21" t="s">
        <v>13</v>
      </c>
      <c r="E21" t="s">
        <v>88</v>
      </c>
    </row>
    <row r="22" spans="1:5" x14ac:dyDescent="0.25">
      <c r="B22">
        <f t="shared" ref="B22:B25" si="2">ROW()-20</f>
        <v>2</v>
      </c>
      <c r="C22" t="s">
        <v>9</v>
      </c>
      <c r="D22" t="s">
        <v>10</v>
      </c>
      <c r="E22" t="s">
        <v>11</v>
      </c>
    </row>
    <row r="23" spans="1:5" x14ac:dyDescent="0.25">
      <c r="B23">
        <f t="shared" si="2"/>
        <v>3</v>
      </c>
      <c r="C23" t="s">
        <v>18</v>
      </c>
      <c r="D23" t="s">
        <v>19</v>
      </c>
      <c r="E23" t="s">
        <v>20</v>
      </c>
    </row>
    <row r="24" spans="1:5" x14ac:dyDescent="0.25">
      <c r="B24">
        <f t="shared" si="2"/>
        <v>4</v>
      </c>
      <c r="C24" t="s">
        <v>59</v>
      </c>
      <c r="D24" t="s">
        <v>60</v>
      </c>
      <c r="E24" t="s">
        <v>63</v>
      </c>
    </row>
    <row r="25" spans="1:5" x14ac:dyDescent="0.25">
      <c r="B25">
        <f t="shared" si="2"/>
        <v>5</v>
      </c>
      <c r="C25" t="s">
        <v>16</v>
      </c>
      <c r="D25" t="s">
        <v>17</v>
      </c>
      <c r="E25" t="s">
        <v>68</v>
      </c>
    </row>
    <row r="27" spans="1:5" x14ac:dyDescent="0.25">
      <c r="A27" t="s">
        <v>27</v>
      </c>
      <c r="B27" t="s">
        <v>2</v>
      </c>
      <c r="C27" t="s">
        <v>3</v>
      </c>
      <c r="D27" t="s">
        <v>7</v>
      </c>
      <c r="E27" t="s">
        <v>8</v>
      </c>
    </row>
    <row r="28" spans="1:5" x14ac:dyDescent="0.25">
      <c r="A28" t="s">
        <v>23</v>
      </c>
      <c r="B28">
        <f>ROW()-27</f>
        <v>1</v>
      </c>
      <c r="C28" t="s">
        <v>4</v>
      </c>
      <c r="D28" t="s">
        <v>5</v>
      </c>
      <c r="E28" t="s">
        <v>6</v>
      </c>
    </row>
    <row r="29" spans="1:5" x14ac:dyDescent="0.25">
      <c r="B29">
        <f t="shared" ref="B29:B34" si="3">ROW()-27</f>
        <v>2</v>
      </c>
      <c r="C29" t="s">
        <v>9</v>
      </c>
      <c r="D29" t="s">
        <v>10</v>
      </c>
      <c r="E29" t="s">
        <v>11</v>
      </c>
    </row>
    <row r="30" spans="1:5" x14ac:dyDescent="0.25">
      <c r="B30">
        <f t="shared" si="3"/>
        <v>3</v>
      </c>
      <c r="C30" t="s">
        <v>12</v>
      </c>
      <c r="D30" t="s">
        <v>13</v>
      </c>
      <c r="E30" s="4" t="s">
        <v>80</v>
      </c>
    </row>
    <row r="31" spans="1:5" x14ac:dyDescent="0.25">
      <c r="B31">
        <f t="shared" si="3"/>
        <v>4</v>
      </c>
      <c r="C31" t="s">
        <v>14</v>
      </c>
      <c r="D31" t="s">
        <v>15</v>
      </c>
      <c r="E31" t="s">
        <v>25</v>
      </c>
    </row>
    <row r="32" spans="1:5" x14ac:dyDescent="0.25">
      <c r="B32">
        <f t="shared" si="3"/>
        <v>5</v>
      </c>
      <c r="C32" t="s">
        <v>18</v>
      </c>
      <c r="D32" t="s">
        <v>19</v>
      </c>
      <c r="E32" t="s">
        <v>20</v>
      </c>
    </row>
    <row r="33" spans="1:5" x14ac:dyDescent="0.25">
      <c r="B33">
        <f t="shared" si="3"/>
        <v>6</v>
      </c>
      <c r="C33" t="s">
        <v>59</v>
      </c>
      <c r="D33" t="s">
        <v>60</v>
      </c>
      <c r="E33" t="s">
        <v>63</v>
      </c>
    </row>
    <row r="34" spans="1:5" x14ac:dyDescent="0.25">
      <c r="B34">
        <f t="shared" si="3"/>
        <v>7</v>
      </c>
      <c r="C34" t="s">
        <v>16</v>
      </c>
      <c r="D34" t="s">
        <v>17</v>
      </c>
      <c r="E34" t="s">
        <v>66</v>
      </c>
    </row>
    <row r="36" spans="1:5" x14ac:dyDescent="0.25">
      <c r="A36" t="s">
        <v>26</v>
      </c>
      <c r="B36" t="s">
        <v>2</v>
      </c>
      <c r="C36" t="s">
        <v>3</v>
      </c>
      <c r="D36" t="s">
        <v>7</v>
      </c>
      <c r="E36" t="s">
        <v>8</v>
      </c>
    </row>
    <row r="37" spans="1:5" x14ac:dyDescent="0.25">
      <c r="A37" t="s">
        <v>31</v>
      </c>
      <c r="B37">
        <f>ROW()-36</f>
        <v>1</v>
      </c>
      <c r="C37" t="s">
        <v>4</v>
      </c>
      <c r="D37" t="s">
        <v>5</v>
      </c>
      <c r="E37" t="s">
        <v>32</v>
      </c>
    </row>
    <row r="38" spans="1:5" x14ac:dyDescent="0.25">
      <c r="B38">
        <f t="shared" ref="B38:B41" si="4">ROW()-36</f>
        <v>2</v>
      </c>
      <c r="C38" t="s">
        <v>9</v>
      </c>
      <c r="D38" t="s">
        <v>10</v>
      </c>
      <c r="E38" t="s">
        <v>11</v>
      </c>
    </row>
    <row r="39" spans="1:5" x14ac:dyDescent="0.25">
      <c r="B39">
        <f t="shared" si="4"/>
        <v>3</v>
      </c>
      <c r="C39" t="s">
        <v>18</v>
      </c>
      <c r="D39" t="s">
        <v>19</v>
      </c>
      <c r="E39" t="s">
        <v>20</v>
      </c>
    </row>
    <row r="40" spans="1:5" x14ac:dyDescent="0.25">
      <c r="B40">
        <f t="shared" si="4"/>
        <v>4</v>
      </c>
      <c r="C40" t="s">
        <v>59</v>
      </c>
      <c r="D40" t="s">
        <v>60</v>
      </c>
      <c r="E40" t="s">
        <v>63</v>
      </c>
    </row>
    <row r="41" spans="1:5" x14ac:dyDescent="0.25">
      <c r="B41">
        <f t="shared" si="4"/>
        <v>5</v>
      </c>
      <c r="C41" t="s">
        <v>16</v>
      </c>
      <c r="D41" t="s">
        <v>17</v>
      </c>
      <c r="E41" t="s">
        <v>67</v>
      </c>
    </row>
    <row r="43" spans="1:5" x14ac:dyDescent="0.25">
      <c r="A43" t="s">
        <v>73</v>
      </c>
      <c r="B43" t="s">
        <v>2</v>
      </c>
      <c r="C43" t="s">
        <v>3</v>
      </c>
      <c r="D43" t="s">
        <v>7</v>
      </c>
      <c r="E43" t="s">
        <v>8</v>
      </c>
    </row>
    <row r="44" spans="1:5" x14ac:dyDescent="0.25">
      <c r="A44" s="4" t="s">
        <v>79</v>
      </c>
      <c r="B44">
        <f>ROW()-43</f>
        <v>1</v>
      </c>
      <c r="C44" t="s">
        <v>9</v>
      </c>
      <c r="D44" t="s">
        <v>10</v>
      </c>
      <c r="E44" t="s">
        <v>74</v>
      </c>
    </row>
    <row r="45" spans="1:5" x14ac:dyDescent="0.25">
      <c r="B45">
        <f t="shared" ref="B45:B50" si="5">ROW()-43</f>
        <v>2</v>
      </c>
      <c r="C45" t="s">
        <v>4</v>
      </c>
      <c r="D45" t="s">
        <v>5</v>
      </c>
      <c r="E45" t="s">
        <v>75</v>
      </c>
    </row>
    <row r="46" spans="1:5" x14ac:dyDescent="0.25">
      <c r="B46">
        <f t="shared" si="5"/>
        <v>3</v>
      </c>
      <c r="C46" t="s">
        <v>14</v>
      </c>
      <c r="D46" t="s">
        <v>15</v>
      </c>
      <c r="E46" t="s">
        <v>74</v>
      </c>
    </row>
    <row r="47" spans="1:5" x14ac:dyDescent="0.25">
      <c r="B47">
        <f t="shared" si="5"/>
        <v>4</v>
      </c>
      <c r="C47" t="s">
        <v>76</v>
      </c>
      <c r="D47" t="s">
        <v>77</v>
      </c>
      <c r="E47" t="s">
        <v>78</v>
      </c>
    </row>
    <row r="48" spans="1:5" x14ac:dyDescent="0.25">
      <c r="B48">
        <f t="shared" si="5"/>
        <v>5</v>
      </c>
      <c r="C48" t="s">
        <v>18</v>
      </c>
      <c r="D48" t="s">
        <v>19</v>
      </c>
      <c r="E48" t="s">
        <v>20</v>
      </c>
    </row>
    <row r="49" spans="1:5" x14ac:dyDescent="0.25">
      <c r="B49">
        <f t="shared" si="5"/>
        <v>6</v>
      </c>
      <c r="C49" t="s">
        <v>59</v>
      </c>
      <c r="D49" t="s">
        <v>60</v>
      </c>
      <c r="E49" t="s">
        <v>63</v>
      </c>
    </row>
    <row r="50" spans="1:5" x14ac:dyDescent="0.25">
      <c r="B50">
        <f t="shared" si="5"/>
        <v>7</v>
      </c>
      <c r="C50" t="s">
        <v>16</v>
      </c>
      <c r="D50" t="s">
        <v>17</v>
      </c>
      <c r="E50" t="s">
        <v>69</v>
      </c>
    </row>
    <row r="52" spans="1:5" x14ac:dyDescent="0.25">
      <c r="A52" t="s">
        <v>81</v>
      </c>
      <c r="B52" t="s">
        <v>2</v>
      </c>
      <c r="C52" t="s">
        <v>3</v>
      </c>
      <c r="D52" t="s">
        <v>7</v>
      </c>
      <c r="E52" t="s">
        <v>8</v>
      </c>
    </row>
    <row r="53" spans="1:5" x14ac:dyDescent="0.25">
      <c r="A53" s="4" t="s">
        <v>86</v>
      </c>
      <c r="B53">
        <f>ROW()-52</f>
        <v>1</v>
      </c>
      <c r="C53" t="s">
        <v>4</v>
      </c>
      <c r="D53" t="s">
        <v>5</v>
      </c>
      <c r="E53" t="s">
        <v>82</v>
      </c>
    </row>
    <row r="54" spans="1:5" x14ac:dyDescent="0.25">
      <c r="B54">
        <f t="shared" ref="B54:B58" si="6">ROW()-52</f>
        <v>2</v>
      </c>
      <c r="C54" t="s">
        <v>83</v>
      </c>
      <c r="D54" t="s">
        <v>84</v>
      </c>
      <c r="E54" t="s">
        <v>85</v>
      </c>
    </row>
    <row r="55" spans="1:5" x14ac:dyDescent="0.25">
      <c r="B55">
        <f t="shared" si="6"/>
        <v>3</v>
      </c>
      <c r="C55" t="s">
        <v>76</v>
      </c>
      <c r="D55" t="s">
        <v>77</v>
      </c>
      <c r="E55" t="s">
        <v>78</v>
      </c>
    </row>
    <row r="56" spans="1:5" x14ac:dyDescent="0.25">
      <c r="B56">
        <f t="shared" si="6"/>
        <v>4</v>
      </c>
      <c r="C56" t="s">
        <v>18</v>
      </c>
      <c r="D56" t="s">
        <v>19</v>
      </c>
      <c r="E56" t="s">
        <v>20</v>
      </c>
    </row>
    <row r="57" spans="1:5" x14ac:dyDescent="0.25">
      <c r="B57">
        <f t="shared" si="6"/>
        <v>5</v>
      </c>
      <c r="C57" t="s">
        <v>59</v>
      </c>
      <c r="D57" t="s">
        <v>60</v>
      </c>
      <c r="E57" t="s">
        <v>63</v>
      </c>
    </row>
    <row r="58" spans="1:5" x14ac:dyDescent="0.25">
      <c r="B58">
        <f t="shared" si="6"/>
        <v>6</v>
      </c>
      <c r="C58" t="s">
        <v>16</v>
      </c>
      <c r="D58" t="s">
        <v>17</v>
      </c>
      <c r="E58" t="s">
        <v>70</v>
      </c>
    </row>
  </sheetData>
  <mergeCells count="1">
    <mergeCell ref="A1:E1"/>
  </mergeCells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8"/>
  <sheetViews>
    <sheetView workbookViewId="0">
      <selection activeCell="A2" sqref="A2:G8"/>
    </sheetView>
  </sheetViews>
  <sheetFormatPr defaultRowHeight="13.8" x14ac:dyDescent="0.25"/>
  <sheetData>
    <row r="2" spans="1:7" x14ac:dyDescent="0.25">
      <c r="A2" s="6" t="s">
        <v>57</v>
      </c>
      <c r="B2" s="6"/>
      <c r="C2" s="6"/>
      <c r="D2" s="6"/>
      <c r="E2" s="6"/>
      <c r="F2" s="6"/>
      <c r="G2" s="6"/>
    </row>
    <row r="3" spans="1:7" x14ac:dyDescent="0.25">
      <c r="A3" s="6"/>
      <c r="B3" s="6"/>
      <c r="C3" s="6"/>
      <c r="D3" s="6"/>
      <c r="E3" s="6"/>
      <c r="F3" s="6"/>
      <c r="G3" s="6"/>
    </row>
    <row r="4" spans="1:7" x14ac:dyDescent="0.25">
      <c r="A4" s="6"/>
      <c r="B4" s="6"/>
      <c r="C4" s="6"/>
      <c r="D4" s="6"/>
      <c r="E4" s="6"/>
      <c r="F4" s="6"/>
      <c r="G4" s="6"/>
    </row>
    <row r="5" spans="1:7" x14ac:dyDescent="0.25">
      <c r="A5" s="6"/>
      <c r="B5" s="6"/>
      <c r="C5" s="6"/>
      <c r="D5" s="6"/>
      <c r="E5" s="6"/>
      <c r="F5" s="6"/>
      <c r="G5" s="6"/>
    </row>
    <row r="6" spans="1:7" x14ac:dyDescent="0.25">
      <c r="A6" s="6"/>
      <c r="B6" s="6"/>
      <c r="C6" s="6"/>
      <c r="D6" s="6"/>
      <c r="E6" s="6"/>
      <c r="F6" s="6"/>
      <c r="G6" s="6"/>
    </row>
    <row r="7" spans="1:7" x14ac:dyDescent="0.25">
      <c r="A7" s="6"/>
      <c r="B7" s="6"/>
      <c r="C7" s="6"/>
      <c r="D7" s="6"/>
      <c r="E7" s="6"/>
      <c r="F7" s="6"/>
      <c r="G7" s="6"/>
    </row>
    <row r="8" spans="1:7" x14ac:dyDescent="0.25">
      <c r="A8" s="6"/>
      <c r="B8" s="6"/>
      <c r="C8" s="6"/>
      <c r="D8" s="6"/>
      <c r="E8" s="6"/>
      <c r="F8" s="6"/>
      <c r="G8" s="6"/>
    </row>
  </sheetData>
  <mergeCells count="1">
    <mergeCell ref="A2:G8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"/>
  <sheetViews>
    <sheetView workbookViewId="0">
      <selection activeCell="A2" sqref="A2:H11"/>
    </sheetView>
  </sheetViews>
  <sheetFormatPr defaultRowHeight="13.8" x14ac:dyDescent="0.25"/>
  <sheetData>
    <row r="1" spans="1:8" x14ac:dyDescent="0.25">
      <c r="A1" s="2"/>
    </row>
    <row r="2" spans="1:8" x14ac:dyDescent="0.25">
      <c r="A2" s="6" t="s">
        <v>58</v>
      </c>
      <c r="B2" s="7"/>
      <c r="C2" s="7"/>
      <c r="D2" s="7"/>
      <c r="E2" s="7"/>
      <c r="F2" s="7"/>
      <c r="G2" s="7"/>
      <c r="H2" s="7"/>
    </row>
    <row r="3" spans="1:8" x14ac:dyDescent="0.25">
      <c r="A3" s="7"/>
      <c r="B3" s="7"/>
      <c r="C3" s="7"/>
      <c r="D3" s="7"/>
      <c r="E3" s="7"/>
      <c r="F3" s="7"/>
      <c r="G3" s="7"/>
      <c r="H3" s="7"/>
    </row>
    <row r="4" spans="1:8" x14ac:dyDescent="0.25">
      <c r="A4" s="7"/>
      <c r="B4" s="7"/>
      <c r="C4" s="7"/>
      <c r="D4" s="7"/>
      <c r="E4" s="7"/>
      <c r="F4" s="7"/>
      <c r="G4" s="7"/>
      <c r="H4" s="7"/>
    </row>
    <row r="5" spans="1:8" x14ac:dyDescent="0.25">
      <c r="A5" s="7"/>
      <c r="B5" s="7"/>
      <c r="C5" s="7"/>
      <c r="D5" s="7"/>
      <c r="E5" s="7"/>
      <c r="F5" s="7"/>
      <c r="G5" s="7"/>
      <c r="H5" s="7"/>
    </row>
    <row r="6" spans="1:8" x14ac:dyDescent="0.25">
      <c r="A6" s="7"/>
      <c r="B6" s="7"/>
      <c r="C6" s="7"/>
      <c r="D6" s="7"/>
      <c r="E6" s="7"/>
      <c r="F6" s="7"/>
      <c r="G6" s="7"/>
      <c r="H6" s="7"/>
    </row>
    <row r="7" spans="1:8" x14ac:dyDescent="0.25">
      <c r="A7" s="7"/>
      <c r="B7" s="7"/>
      <c r="C7" s="7"/>
      <c r="D7" s="7"/>
      <c r="E7" s="7"/>
      <c r="F7" s="7"/>
      <c r="G7" s="7"/>
      <c r="H7" s="7"/>
    </row>
    <row r="8" spans="1:8" x14ac:dyDescent="0.25">
      <c r="A8" s="7"/>
      <c r="B8" s="7"/>
      <c r="C8" s="7"/>
      <c r="D8" s="7"/>
      <c r="E8" s="7"/>
      <c r="F8" s="7"/>
      <c r="G8" s="7"/>
      <c r="H8" s="7"/>
    </row>
    <row r="9" spans="1:8" x14ac:dyDescent="0.25">
      <c r="A9" s="7"/>
      <c r="B9" s="7"/>
      <c r="C9" s="7"/>
      <c r="D9" s="7"/>
      <c r="E9" s="7"/>
      <c r="F9" s="7"/>
      <c r="G9" s="7"/>
      <c r="H9" s="7"/>
    </row>
    <row r="10" spans="1:8" x14ac:dyDescent="0.25">
      <c r="A10" s="7"/>
      <c r="B10" s="7"/>
      <c r="C10" s="7"/>
      <c r="D10" s="7"/>
      <c r="E10" s="7"/>
      <c r="F10" s="7"/>
      <c r="G10" s="7"/>
      <c r="H10" s="7"/>
    </row>
    <row r="11" spans="1:8" x14ac:dyDescent="0.25">
      <c r="A11" s="7"/>
      <c r="B11" s="7"/>
      <c r="C11" s="7"/>
      <c r="D11" s="7"/>
      <c r="E11" s="7"/>
      <c r="F11" s="7"/>
      <c r="G11" s="7"/>
      <c r="H11" s="7"/>
    </row>
  </sheetData>
  <mergeCells count="1">
    <mergeCell ref="A2:H11"/>
  </mergeCells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F18" sqref="F18"/>
    </sheetView>
  </sheetViews>
  <sheetFormatPr defaultRowHeight="13.8" x14ac:dyDescent="0.25"/>
  <cols>
    <col min="3" max="3" width="60.77734375" style="1" customWidth="1"/>
  </cols>
  <sheetData>
    <row r="1" spans="1:3" x14ac:dyDescent="0.25">
      <c r="A1" s="1" t="s">
        <v>33</v>
      </c>
    </row>
    <row r="2" spans="1:3" x14ac:dyDescent="0.25">
      <c r="B2" t="s">
        <v>35</v>
      </c>
      <c r="C2" s="1" t="s">
        <v>34</v>
      </c>
    </row>
    <row r="3" spans="1:3" x14ac:dyDescent="0.25">
      <c r="A3" s="1"/>
      <c r="B3" t="s">
        <v>36</v>
      </c>
      <c r="C3" s="3" t="s">
        <v>71</v>
      </c>
    </row>
    <row r="4" spans="1:3" x14ac:dyDescent="0.25">
      <c r="A4" s="1"/>
    </row>
    <row r="5" spans="1:3" x14ac:dyDescent="0.25">
      <c r="A5" s="1" t="s">
        <v>37</v>
      </c>
    </row>
    <row r="6" spans="1:3" x14ac:dyDescent="0.25">
      <c r="A6" s="1"/>
      <c r="B6" t="s">
        <v>35</v>
      </c>
      <c r="C6" s="1" t="s">
        <v>38</v>
      </c>
    </row>
    <row r="7" spans="1:3" x14ac:dyDescent="0.25">
      <c r="A7" s="1"/>
      <c r="B7" t="s">
        <v>36</v>
      </c>
      <c r="C7" s="1" t="s">
        <v>39</v>
      </c>
    </row>
    <row r="8" spans="1:3" x14ac:dyDescent="0.25">
      <c r="A8" s="1"/>
    </row>
    <row r="9" spans="1:3" x14ac:dyDescent="0.25">
      <c r="A9" s="1" t="s">
        <v>40</v>
      </c>
    </row>
    <row r="10" spans="1:3" x14ac:dyDescent="0.25">
      <c r="A10" s="1"/>
      <c r="B10" t="s">
        <v>35</v>
      </c>
      <c r="C10" s="1" t="s">
        <v>41</v>
      </c>
    </row>
    <row r="11" spans="1:3" x14ac:dyDescent="0.25">
      <c r="A11" s="1"/>
      <c r="B11" t="s">
        <v>36</v>
      </c>
      <c r="C11" s="1" t="s">
        <v>42</v>
      </c>
    </row>
    <row r="12" spans="1:3" x14ac:dyDescent="0.25">
      <c r="A12" s="1"/>
    </row>
    <row r="13" spans="1:3" x14ac:dyDescent="0.25">
      <c r="A13" s="1" t="s">
        <v>43</v>
      </c>
    </row>
    <row r="14" spans="1:3" x14ac:dyDescent="0.25">
      <c r="A14" s="1"/>
      <c r="B14" t="s">
        <v>35</v>
      </c>
      <c r="C14" s="1" t="s">
        <v>44</v>
      </c>
    </row>
    <row r="15" spans="1:3" x14ac:dyDescent="0.25">
      <c r="A15" s="1"/>
      <c r="B15" t="s">
        <v>36</v>
      </c>
      <c r="C15" s="1" t="s">
        <v>45</v>
      </c>
    </row>
    <row r="16" spans="1:3" x14ac:dyDescent="0.25">
      <c r="A16" s="1"/>
    </row>
    <row r="17" spans="1:8" x14ac:dyDescent="0.25">
      <c r="A17" s="1" t="s">
        <v>46</v>
      </c>
    </row>
    <row r="18" spans="1:8" x14ac:dyDescent="0.25">
      <c r="A18" s="1"/>
      <c r="B18" t="s">
        <v>35</v>
      </c>
      <c r="C18" s="1" t="s">
        <v>47</v>
      </c>
    </row>
    <row r="19" spans="1:8" x14ac:dyDescent="0.25">
      <c r="A19" s="1"/>
      <c r="B19" t="s">
        <v>36</v>
      </c>
      <c r="C19" s="1" t="s">
        <v>48</v>
      </c>
    </row>
    <row r="20" spans="1:8" x14ac:dyDescent="0.25">
      <c r="A20" s="1"/>
    </row>
    <row r="21" spans="1:8" x14ac:dyDescent="0.25">
      <c r="A21" s="1" t="s">
        <v>49</v>
      </c>
    </row>
    <row r="22" spans="1:8" x14ac:dyDescent="0.25">
      <c r="B22" t="s">
        <v>35</v>
      </c>
      <c r="C22" s="1" t="s">
        <v>50</v>
      </c>
    </row>
    <row r="23" spans="1:8" x14ac:dyDescent="0.25">
      <c r="B23" t="s">
        <v>36</v>
      </c>
      <c r="C23" s="3" t="s">
        <v>87</v>
      </c>
      <c r="H23">
        <f>(8772.47+0+8511.82+53.72+0)/1.2+5367.32+688832.34+52.3</f>
        <v>708700.30166666664</v>
      </c>
    </row>
    <row r="25" spans="1:8" x14ac:dyDescent="0.25">
      <c r="A25" s="1" t="s">
        <v>51</v>
      </c>
    </row>
    <row r="26" spans="1:8" x14ac:dyDescent="0.25">
      <c r="B26" t="s">
        <v>35</v>
      </c>
      <c r="C26" s="1" t="s">
        <v>52</v>
      </c>
    </row>
    <row r="27" spans="1:8" x14ac:dyDescent="0.25">
      <c r="B27" t="s">
        <v>36</v>
      </c>
      <c r="C27" s="1" t="s">
        <v>53</v>
      </c>
    </row>
    <row r="29" spans="1:8" x14ac:dyDescent="0.25">
      <c r="A29" s="1" t="s">
        <v>54</v>
      </c>
    </row>
    <row r="30" spans="1:8" x14ac:dyDescent="0.25">
      <c r="B30" t="s">
        <v>35</v>
      </c>
      <c r="C30" s="1" t="s">
        <v>55</v>
      </c>
    </row>
    <row r="31" spans="1:8" x14ac:dyDescent="0.25">
      <c r="B31" t="s">
        <v>36</v>
      </c>
      <c r="C31" s="1" t="s">
        <v>39</v>
      </c>
    </row>
    <row r="33" spans="1:3" x14ac:dyDescent="0.25">
      <c r="A33" s="1" t="s">
        <v>56</v>
      </c>
    </row>
    <row r="34" spans="1:3" x14ac:dyDescent="0.25">
      <c r="B34" t="s">
        <v>35</v>
      </c>
      <c r="C34" s="1" t="s">
        <v>55</v>
      </c>
    </row>
    <row r="35" spans="1:3" x14ac:dyDescent="0.25">
      <c r="B35" t="s">
        <v>36</v>
      </c>
      <c r="C35" s="1" t="s">
        <v>39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C79</vt:lpstr>
      <vt:lpstr>PVA</vt:lpstr>
      <vt:lpstr>BOX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Quan (Cain) Li</dc:creator>
  <cp:lastModifiedBy>Admin</cp:lastModifiedBy>
  <dcterms:created xsi:type="dcterms:W3CDTF">2022-09-27T06:14:55Z</dcterms:created>
  <dcterms:modified xsi:type="dcterms:W3CDTF">2022-11-28T06:46:28Z</dcterms:modified>
</cp:coreProperties>
</file>